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4240" windowHeight="12375" tabRatio="178"/>
  </bookViews>
  <sheets>
    <sheet name="Лист3" sheetId="6" r:id="rId1"/>
  </sheets>
  <calcPr calcId="145621" fullPrecision="0"/>
</workbook>
</file>

<file path=xl/calcChain.xml><?xml version="1.0" encoding="utf-8"?>
<calcChain xmlns="http://schemas.openxmlformats.org/spreadsheetml/2006/main">
  <c r="D28" i="6" l="1"/>
  <c r="D27" i="6" l="1"/>
  <c r="D26" i="6"/>
  <c r="L9" i="6" l="1"/>
  <c r="N11" i="6"/>
  <c r="M10" i="6"/>
  <c r="M11" i="6" l="1"/>
  <c r="L10" i="6"/>
  <c r="N10" i="6"/>
  <c r="M9" i="6"/>
  <c r="N9" i="6"/>
  <c r="L11" i="6"/>
  <c r="O11" i="6" l="1"/>
  <c r="M12" i="6"/>
  <c r="M13" i="6" s="1"/>
  <c r="M14" i="6" s="1"/>
  <c r="L12" i="6"/>
  <c r="N12" i="6"/>
  <c r="N13" i="6" s="1"/>
  <c r="N14" i="6" s="1"/>
  <c r="O10" i="6"/>
  <c r="O9" i="6"/>
  <c r="O12" i="6" l="1"/>
  <c r="O13" i="6" s="1"/>
  <c r="L13" i="6"/>
  <c r="L14" i="6" s="1"/>
  <c r="O14" i="6" s="1"/>
</calcChain>
</file>

<file path=xl/sharedStrings.xml><?xml version="1.0" encoding="utf-8"?>
<sst xmlns="http://schemas.openxmlformats.org/spreadsheetml/2006/main" count="48" uniqueCount="37">
  <si>
    <t>Объект</t>
  </si>
  <si>
    <t>№ п/п</t>
  </si>
  <si>
    <t>М.П.</t>
  </si>
  <si>
    <t>Дозорный</t>
  </si>
  <si>
    <t>Старший смены (РТП)</t>
  </si>
  <si>
    <t>чел/час</t>
  </si>
  <si>
    <t>Организации присутствия наряда по обеспечению пожарной безопасности в части оперативного реагирования на возможные чрезвычайные ситуации  на Объекте «Комплекс зданий и сооружений высшего образования с научно-исследовательскими и административными помещениями «Сколковский институт науки и технологий». «Восточное кольцо», включая:</t>
  </si>
  <si>
    <t>Руководитель проекта</t>
  </si>
  <si>
    <t>Расчет стоимости услуг</t>
  </si>
  <si>
    <t>ИТОГО с НДС 20% :</t>
  </si>
  <si>
    <t>Ед. изм</t>
  </si>
  <si>
    <t>Кол-во человек в смену, март</t>
  </si>
  <si>
    <t>Кол-во человек в смену, апрель</t>
  </si>
  <si>
    <t>Кол-во человек в смену, май</t>
  </si>
  <si>
    <t>Отработано дней в отчетном периоде (31 дней -  март)</t>
  </si>
  <si>
    <t>Отработано дней в отчетном периоде (30 дней -  апрель)</t>
  </si>
  <si>
    <t>Отработано дней в отчетном периоде (31 дней - май)</t>
  </si>
  <si>
    <t>Стоимость 
всего</t>
  </si>
  <si>
    <t>Кол-во отработанных часов в смену, час.</t>
  </si>
  <si>
    <t>Стоимость при отчетном периоде 31 день - март</t>
  </si>
  <si>
    <t>Стоимость при отчетном периоде 30 дней - апрель</t>
  </si>
  <si>
    <t>Стоимость при отчетном периоде 31 день - май</t>
  </si>
  <si>
    <t>Стоимость 1 час, руб. без НДС</t>
  </si>
  <si>
    <t>(должность)                                                   </t>
  </si>
  <si>
    <t xml:space="preserve">         (ФИО)</t>
  </si>
  <si>
    <t>НДС 20%</t>
  </si>
  <si>
    <t>ИТОГО без НДС:</t>
  </si>
  <si>
    <t xml:space="preserve">Общая стоимость на весь период действия Договора (с 01.03.20109 по 31.05.2019) не должна превышать начальную (максимальную) цену закупки в размере 19 199 424,00 руб. с учетом НДС (20%). </t>
  </si>
  <si>
    <t>_______________________</t>
  </si>
  <si>
    <t>/___________________/</t>
  </si>
  <si>
    <t>_____________________  </t>
  </si>
  <si>
    <t>Главный бухгалтер</t>
  </si>
  <si>
    <t>(подпись)</t>
  </si>
  <si>
    <t>Руководитель проекта*</t>
  </si>
  <si>
    <t xml:space="preserve"> * Руководитель проекта в рабочие дни находится на объекте с 9.00 до 18.00, в нерабочее время и в выходные и праздничные дни – на связи.</t>
  </si>
  <si>
    <t>Стоимость одного чел/часа (в руб. без НДС) не должна превышать:</t>
  </si>
  <si>
    <t>Приложение к Заявке на участие в Процедуре закупки - Открытый запрос цен (Извещение №19/50104-202 от 20.02.2019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</si>
</sst>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0_ ;\-#,##0.00\ "/>
    <numFmt numFmtId="165" formatCode="#,##0_ ;\-#,##0\ "/>
  </numFmts>
  <fonts count="15" x14ac:knownFonts="1">
    <font>
      <sz val="12"/>
      <color theme="1"/>
      <name val="Times New Roman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trike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i/>
      <sz val="12"/>
      <color rgb="FFC00000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name val="Times New Roman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dotted">
        <color rgb="FFC00000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0" xfId="0" applyFill="1" applyProtection="1">
      <protection locked="0"/>
    </xf>
    <xf numFmtId="0" fontId="1" fillId="2" borderId="1" xfId="0" applyFont="1" applyFill="1" applyBorder="1" applyAlignment="1" applyProtection="1">
      <alignment horizontal="justify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165" fontId="0" fillId="2" borderId="1" xfId="0" applyNumberFormat="1" applyFill="1" applyBorder="1" applyAlignment="1" applyProtection="1">
      <alignment horizontal="center" vertical="center"/>
    </xf>
    <xf numFmtId="0" fontId="10" fillId="0" borderId="0" xfId="0" applyFont="1" applyProtection="1"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5" fontId="0" fillId="2" borderId="4" xfId="0" applyNumberFormat="1" applyFill="1" applyBorder="1" applyAlignment="1" applyProtection="1">
      <alignment vertical="center"/>
      <protection locked="0"/>
    </xf>
    <xf numFmtId="164" fontId="1" fillId="2" borderId="4" xfId="0" applyNumberFormat="1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justify" vertical="center"/>
      <protection locked="0"/>
    </xf>
    <xf numFmtId="16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164" fontId="0" fillId="2" borderId="3" xfId="0" applyNumberFormat="1" applyFill="1" applyBorder="1" applyAlignment="1" applyProtection="1">
      <alignment vertical="center"/>
      <protection locked="0"/>
    </xf>
    <xf numFmtId="165" fontId="0" fillId="2" borderId="3" xfId="0" applyNumberFormat="1" applyFill="1" applyBorder="1" applyAlignment="1" applyProtection="1">
      <alignment horizontal="center" vertical="center"/>
    </xf>
    <xf numFmtId="164" fontId="1" fillId="2" borderId="3" xfId="0" applyNumberFormat="1" applyFont="1" applyFill="1" applyBorder="1" applyAlignment="1" applyProtection="1">
      <alignment vertical="center"/>
      <protection locked="0"/>
    </xf>
    <xf numFmtId="0" fontId="1" fillId="2" borderId="8" xfId="0" applyFont="1" applyFill="1" applyBorder="1" applyAlignment="1" applyProtection="1">
      <alignment horizontal="justify" vertical="center"/>
      <protection locked="0"/>
    </xf>
    <xf numFmtId="164" fontId="4" fillId="2" borderId="9" xfId="0" applyNumberFormat="1" applyFont="1" applyFill="1" applyBorder="1" applyAlignment="1" applyProtection="1">
      <alignment horizontal="center" vertical="center" wrapText="1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165" fontId="0" fillId="2" borderId="7" xfId="0" applyNumberFormat="1" applyFill="1" applyBorder="1" applyAlignment="1" applyProtection="1">
      <alignment vertical="center"/>
      <protection locked="0"/>
    </xf>
    <xf numFmtId="164" fontId="1" fillId="2" borderId="7" xfId="0" applyNumberFormat="1" applyFont="1" applyFill="1" applyBorder="1" applyAlignment="1" applyProtection="1">
      <alignment vertical="center"/>
      <protection locked="0"/>
    </xf>
    <xf numFmtId="0" fontId="0" fillId="0" borderId="10" xfId="0" applyFill="1" applyBorder="1" applyAlignment="1" applyProtection="1">
      <alignment horizontal="center" vertical="center"/>
      <protection locked="0"/>
    </xf>
    <xf numFmtId="164" fontId="6" fillId="2" borderId="13" xfId="0" applyNumberFormat="1" applyFont="1" applyFill="1" applyBorder="1" applyAlignment="1" applyProtection="1">
      <alignment vertical="center"/>
      <protection locked="0"/>
    </xf>
    <xf numFmtId="164" fontId="3" fillId="2" borderId="13" xfId="0" applyNumberFormat="1" applyFont="1" applyFill="1" applyBorder="1" applyAlignment="1" applyProtection="1">
      <alignment vertical="center"/>
      <protection locked="0"/>
    </xf>
    <xf numFmtId="43" fontId="7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/>
      <protection locked="0"/>
    </xf>
    <xf numFmtId="43" fontId="0" fillId="2" borderId="19" xfId="0" applyNumberFormat="1" applyFill="1" applyBorder="1" applyAlignment="1" applyProtection="1">
      <alignment vertical="center"/>
      <protection locked="0"/>
    </xf>
    <xf numFmtId="0" fontId="0" fillId="0" borderId="22" xfId="0" applyFill="1" applyBorder="1" applyAlignment="1" applyProtection="1">
      <alignment horizontal="center" vertical="center"/>
      <protection locked="0"/>
    </xf>
    <xf numFmtId="43" fontId="0" fillId="2" borderId="23" xfId="0" applyNumberFormat="1" applyFill="1" applyBorder="1" applyAlignment="1" applyProtection="1">
      <alignment vertical="center"/>
      <protection locked="0"/>
    </xf>
    <xf numFmtId="0" fontId="0" fillId="0" borderId="24" xfId="0" applyFill="1" applyBorder="1" applyAlignment="1" applyProtection="1">
      <alignment horizontal="center" vertical="center"/>
      <protection locked="0"/>
    </xf>
    <xf numFmtId="43" fontId="0" fillId="2" borderId="25" xfId="0" applyNumberFormat="1" applyFill="1" applyBorder="1" applyAlignment="1" applyProtection="1">
      <alignment vertical="center"/>
      <protection locked="0"/>
    </xf>
    <xf numFmtId="0" fontId="0" fillId="0" borderId="26" xfId="0" applyFill="1" applyBorder="1" applyAlignment="1" applyProtection="1">
      <alignment horizontal="center" vertical="center"/>
      <protection locked="0"/>
    </xf>
    <xf numFmtId="43" fontId="0" fillId="2" borderId="27" xfId="0" applyNumberFormat="1" applyFill="1" applyBorder="1" applyAlignment="1" applyProtection="1">
      <alignment vertical="center"/>
      <protection locked="0"/>
    </xf>
    <xf numFmtId="164" fontId="3" fillId="2" borderId="13" xfId="0" applyNumberFormat="1" applyFont="1" applyFill="1" applyBorder="1" applyAlignment="1" applyProtection="1">
      <alignment horizontal="right" vertical="center"/>
      <protection locked="0"/>
    </xf>
    <xf numFmtId="0" fontId="11" fillId="0" borderId="0" xfId="0" applyFont="1" applyProtection="1">
      <protection locked="0"/>
    </xf>
    <xf numFmtId="0" fontId="12" fillId="0" borderId="0" xfId="0" applyFont="1" applyProtection="1">
      <protection locked="0"/>
    </xf>
    <xf numFmtId="0" fontId="12" fillId="0" borderId="28" xfId="0" applyFont="1" applyFill="1" applyBorder="1" applyAlignment="1" applyProtection="1">
      <alignment horizontal="center" vertical="center"/>
      <protection locked="0"/>
    </xf>
    <xf numFmtId="0" fontId="12" fillId="2" borderId="28" xfId="0" applyFont="1" applyFill="1" applyBorder="1" applyAlignment="1" applyProtection="1">
      <alignment horizontal="justify" vertical="center"/>
      <protection locked="0"/>
    </xf>
    <xf numFmtId="164" fontId="12" fillId="2" borderId="28" xfId="0" applyNumberFormat="1" applyFont="1" applyFill="1" applyBorder="1" applyAlignment="1" applyProtection="1">
      <alignment horizontal="center" vertical="center" wrapText="1"/>
      <protection locked="0"/>
    </xf>
    <xf numFmtId="164" fontId="12" fillId="2" borderId="28" xfId="0" applyNumberFormat="1" applyFont="1" applyFill="1" applyBorder="1" applyAlignment="1" applyProtection="1">
      <alignment vertical="center"/>
      <protection locked="0"/>
    </xf>
    <xf numFmtId="0" fontId="0" fillId="0" borderId="29" xfId="0" applyBorder="1" applyProtection="1">
      <protection locked="0"/>
    </xf>
    <xf numFmtId="4" fontId="0" fillId="0" borderId="0" xfId="0" applyNumberFormat="1" applyProtection="1">
      <protection locked="0"/>
    </xf>
    <xf numFmtId="43" fontId="0" fillId="0" borderId="0" xfId="1" applyFont="1" applyProtection="1">
      <protection locked="0"/>
    </xf>
    <xf numFmtId="0" fontId="5" fillId="0" borderId="0" xfId="0" applyFont="1" applyFill="1" applyAlignment="1" applyProtection="1">
      <alignment horizontal="center"/>
      <protection locked="0"/>
    </xf>
    <xf numFmtId="0" fontId="8" fillId="3" borderId="15" xfId="0" applyFont="1" applyFill="1" applyBorder="1" applyAlignment="1" applyProtection="1">
      <alignment horizontal="center" vertical="center" wrapText="1"/>
      <protection locked="0"/>
    </xf>
    <xf numFmtId="0" fontId="8" fillId="3" borderId="18" xfId="0" applyFont="1" applyFill="1" applyBorder="1" applyAlignment="1" applyProtection="1">
      <alignment horizontal="center" vertical="center" wrapText="1"/>
      <protection locked="0"/>
    </xf>
    <xf numFmtId="0" fontId="8" fillId="3" borderId="16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43" fontId="9" fillId="3" borderId="16" xfId="0" applyNumberFormat="1" applyFont="1" applyFill="1" applyBorder="1" applyAlignment="1" applyProtection="1">
      <alignment horizontal="center" vertical="center" wrapText="1"/>
      <protection locked="0"/>
    </xf>
    <xf numFmtId="43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43" fontId="8" fillId="3" borderId="16" xfId="0" applyNumberFormat="1" applyFont="1" applyFill="1" applyBorder="1" applyAlignment="1" applyProtection="1">
      <alignment horizontal="center" vertical="center" wrapText="1"/>
      <protection locked="0"/>
    </xf>
    <xf numFmtId="43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43" fontId="8" fillId="0" borderId="16" xfId="0" applyNumberFormat="1" applyFont="1" applyFill="1" applyBorder="1" applyAlignment="1" applyProtection="1">
      <alignment horizontal="center" vertical="center" wrapText="1"/>
      <protection locked="0"/>
    </xf>
    <xf numFmtId="43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0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Fill="1" applyBorder="1" applyAlignment="1" applyProtection="1">
      <alignment horizontal="left" vertical="top" wrapText="1"/>
      <protection locked="0"/>
    </xf>
    <xf numFmtId="0" fontId="3" fillId="0" borderId="21" xfId="0" applyFont="1" applyFill="1" applyBorder="1" applyAlignment="1" applyProtection="1">
      <alignment horizontal="left" vertical="top" wrapText="1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2" xfId="0" applyFont="1" applyFill="1" applyBorder="1" applyAlignment="1" applyProtection="1">
      <alignment horizontal="left" vertical="center"/>
      <protection locked="0"/>
    </xf>
    <xf numFmtId="0" fontId="8" fillId="2" borderId="5" xfId="0" applyFont="1" applyFill="1" applyBorder="1" applyAlignment="1" applyProtection="1">
      <alignment horizontal="left" vertical="center"/>
      <protection locked="0"/>
    </xf>
    <xf numFmtId="0" fontId="8" fillId="2" borderId="6" xfId="0" applyFont="1" applyFill="1" applyBorder="1" applyAlignment="1" applyProtection="1">
      <alignment horizontal="left" vertical="center"/>
      <protection locked="0"/>
    </xf>
    <xf numFmtId="43" fontId="8" fillId="3" borderId="17" xfId="0" applyNumberFormat="1" applyFont="1" applyFill="1" applyBorder="1" applyAlignment="1" applyProtection="1">
      <alignment horizontal="center" vertical="center" wrapText="1"/>
      <protection locked="0"/>
    </xf>
    <xf numFmtId="43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8"/>
  <sheetViews>
    <sheetView tabSelected="1" workbookViewId="0">
      <selection activeCell="R24" sqref="R24"/>
    </sheetView>
  </sheetViews>
  <sheetFormatPr defaultRowHeight="15.75" x14ac:dyDescent="0.25"/>
  <cols>
    <col min="1" max="1" width="5.125" style="1" customWidth="1"/>
    <col min="2" max="2" width="21.375" style="1" customWidth="1"/>
    <col min="3" max="3" width="9" style="1"/>
    <col min="4" max="4" width="12.125" style="1" customWidth="1"/>
    <col min="5" max="5" width="10.875" style="1" customWidth="1"/>
    <col min="6" max="8" width="9" style="1"/>
    <col min="9" max="9" width="12.75" style="1" customWidth="1"/>
    <col min="10" max="10" width="11.25" style="1" customWidth="1"/>
    <col min="11" max="11" width="11.375" style="1" customWidth="1"/>
    <col min="12" max="12" width="13" style="1" bestFit="1" customWidth="1"/>
    <col min="13" max="14" width="11.875" style="1" bestFit="1" customWidth="1"/>
    <col min="15" max="15" width="16.5" style="1" customWidth="1"/>
    <col min="16" max="16" width="9" style="1"/>
    <col min="17" max="17" width="12.375" style="1" bestFit="1" customWidth="1"/>
    <col min="18" max="18" width="15.375" style="1" customWidth="1"/>
    <col min="19" max="16384" width="9" style="1"/>
  </cols>
  <sheetData>
    <row r="1" spans="1:18" x14ac:dyDescent="0.25">
      <c r="O1" s="64" t="s">
        <v>36</v>
      </c>
    </row>
    <row r="3" spans="1:18" ht="20.25" x14ac:dyDescent="0.3">
      <c r="A3" s="44" t="s">
        <v>8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</row>
    <row r="4" spans="1:18" ht="16.5" thickBo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8" x14ac:dyDescent="0.25">
      <c r="A5" s="45" t="s">
        <v>1</v>
      </c>
      <c r="B5" s="47" t="s">
        <v>0</v>
      </c>
      <c r="C5" s="49" t="s">
        <v>10</v>
      </c>
      <c r="D5" s="51" t="s">
        <v>22</v>
      </c>
      <c r="E5" s="53" t="s">
        <v>18</v>
      </c>
      <c r="F5" s="53" t="s">
        <v>11</v>
      </c>
      <c r="G5" s="53" t="s">
        <v>12</v>
      </c>
      <c r="H5" s="53" t="s">
        <v>13</v>
      </c>
      <c r="I5" s="53" t="s">
        <v>14</v>
      </c>
      <c r="J5" s="53" t="s">
        <v>15</v>
      </c>
      <c r="K5" s="53" t="s">
        <v>16</v>
      </c>
      <c r="L5" s="53" t="s">
        <v>19</v>
      </c>
      <c r="M5" s="53" t="s">
        <v>20</v>
      </c>
      <c r="N5" s="53" t="s">
        <v>21</v>
      </c>
      <c r="O5" s="62" t="s">
        <v>17</v>
      </c>
    </row>
    <row r="6" spans="1:18" x14ac:dyDescent="0.25">
      <c r="A6" s="46"/>
      <c r="B6" s="48"/>
      <c r="C6" s="50"/>
      <c r="D6" s="52"/>
      <c r="E6" s="54"/>
      <c r="F6" s="54"/>
      <c r="G6" s="54"/>
      <c r="H6" s="54"/>
      <c r="I6" s="54"/>
      <c r="J6" s="54"/>
      <c r="K6" s="54"/>
      <c r="L6" s="54"/>
      <c r="M6" s="54"/>
      <c r="N6" s="54"/>
      <c r="O6" s="63"/>
    </row>
    <row r="7" spans="1:18" ht="39.75" customHeight="1" x14ac:dyDescent="0.25">
      <c r="A7" s="46"/>
      <c r="B7" s="48"/>
      <c r="C7" s="50"/>
      <c r="D7" s="52"/>
      <c r="E7" s="54"/>
      <c r="F7" s="54"/>
      <c r="G7" s="54"/>
      <c r="H7" s="54"/>
      <c r="I7" s="54"/>
      <c r="J7" s="54"/>
      <c r="K7" s="54"/>
      <c r="L7" s="54"/>
      <c r="M7" s="54"/>
      <c r="N7" s="54"/>
      <c r="O7" s="63"/>
    </row>
    <row r="8" spans="1:18" ht="33" customHeight="1" x14ac:dyDescent="0.25">
      <c r="A8" s="55" t="s">
        <v>6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7"/>
    </row>
    <row r="9" spans="1:18" x14ac:dyDescent="0.25">
      <c r="A9" s="26">
        <v>1</v>
      </c>
      <c r="B9" s="3" t="s">
        <v>33</v>
      </c>
      <c r="C9" s="4" t="s">
        <v>5</v>
      </c>
      <c r="D9" s="5"/>
      <c r="E9" s="7">
        <v>8</v>
      </c>
      <c r="F9" s="7">
        <v>1</v>
      </c>
      <c r="G9" s="7">
        <v>1</v>
      </c>
      <c r="H9" s="7">
        <v>1</v>
      </c>
      <c r="I9" s="7">
        <v>20</v>
      </c>
      <c r="J9" s="7">
        <v>22</v>
      </c>
      <c r="K9" s="7">
        <v>18</v>
      </c>
      <c r="L9" s="6">
        <f>+$D9*$E9*F9*I9</f>
        <v>0</v>
      </c>
      <c r="M9" s="6">
        <f>+$D9*$E9*G9*J9</f>
        <v>0</v>
      </c>
      <c r="N9" s="6">
        <f>+$D9*$E9*H9*K9</f>
        <v>0</v>
      </c>
      <c r="O9" s="27">
        <f>SUM(L9:N9)</f>
        <v>0</v>
      </c>
      <c r="Q9" s="42"/>
      <c r="R9" s="43"/>
    </row>
    <row r="10" spans="1:18" x14ac:dyDescent="0.25">
      <c r="A10" s="26">
        <v>2</v>
      </c>
      <c r="B10" s="3" t="s">
        <v>4</v>
      </c>
      <c r="C10" s="4" t="s">
        <v>5</v>
      </c>
      <c r="D10" s="5"/>
      <c r="E10" s="7">
        <v>24</v>
      </c>
      <c r="F10" s="7">
        <v>1</v>
      </c>
      <c r="G10" s="7">
        <v>1</v>
      </c>
      <c r="H10" s="7">
        <v>1</v>
      </c>
      <c r="I10" s="7">
        <v>31</v>
      </c>
      <c r="J10" s="7">
        <v>30</v>
      </c>
      <c r="K10" s="7">
        <v>31</v>
      </c>
      <c r="L10" s="6">
        <f t="shared" ref="L10:N11" si="0">+$D10*$E10*F10*I10</f>
        <v>0</v>
      </c>
      <c r="M10" s="6">
        <f t="shared" si="0"/>
        <v>0</v>
      </c>
      <c r="N10" s="6">
        <f t="shared" si="0"/>
        <v>0</v>
      </c>
      <c r="O10" s="27">
        <f>SUM(L10:N10)</f>
        <v>0</v>
      </c>
      <c r="Q10" s="42"/>
      <c r="R10" s="43"/>
    </row>
    <row r="11" spans="1:18" ht="16.5" thickBot="1" x14ac:dyDescent="0.3">
      <c r="A11" s="28">
        <v>3</v>
      </c>
      <c r="B11" s="12" t="s">
        <v>3</v>
      </c>
      <c r="C11" s="13" t="s">
        <v>5</v>
      </c>
      <c r="D11" s="14"/>
      <c r="E11" s="15">
        <v>24</v>
      </c>
      <c r="F11" s="15">
        <v>12</v>
      </c>
      <c r="G11" s="15">
        <v>8</v>
      </c>
      <c r="H11" s="15">
        <v>4</v>
      </c>
      <c r="I11" s="15">
        <v>31</v>
      </c>
      <c r="J11" s="15">
        <v>30</v>
      </c>
      <c r="K11" s="15">
        <v>31</v>
      </c>
      <c r="L11" s="16">
        <f t="shared" si="0"/>
        <v>0</v>
      </c>
      <c r="M11" s="16">
        <f t="shared" si="0"/>
        <v>0</v>
      </c>
      <c r="N11" s="16">
        <f t="shared" si="0"/>
        <v>0</v>
      </c>
      <c r="O11" s="29">
        <f>SUM(L11:N11)</f>
        <v>0</v>
      </c>
      <c r="Q11" s="42"/>
      <c r="R11" s="43"/>
    </row>
    <row r="12" spans="1:18" x14ac:dyDescent="0.25">
      <c r="A12" s="30"/>
      <c r="B12" s="60" t="s">
        <v>26</v>
      </c>
      <c r="C12" s="61"/>
      <c r="D12" s="9"/>
      <c r="E12" s="10"/>
      <c r="F12" s="10"/>
      <c r="G12" s="10"/>
      <c r="H12" s="10"/>
      <c r="I12" s="10"/>
      <c r="J12" s="10"/>
      <c r="K12" s="10"/>
      <c r="L12" s="11">
        <f>SUM(L9:L11)</f>
        <v>0</v>
      </c>
      <c r="M12" s="11">
        <f>SUM(M9:M11)</f>
        <v>0</v>
      </c>
      <c r="N12" s="11">
        <f>SUM(N9:N11)</f>
        <v>0</v>
      </c>
      <c r="O12" s="31">
        <f>SUM(O9:O11)</f>
        <v>0</v>
      </c>
    </row>
    <row r="13" spans="1:18" ht="16.5" thickBot="1" x14ac:dyDescent="0.3">
      <c r="A13" s="32"/>
      <c r="B13" s="17" t="s">
        <v>25</v>
      </c>
      <c r="C13" s="18"/>
      <c r="D13" s="19"/>
      <c r="E13" s="20"/>
      <c r="F13" s="20"/>
      <c r="G13" s="20"/>
      <c r="H13" s="20"/>
      <c r="I13" s="20"/>
      <c r="J13" s="20"/>
      <c r="K13" s="20"/>
      <c r="L13" s="21">
        <f>L12*20%</f>
        <v>0</v>
      </c>
      <c r="M13" s="21">
        <f>M12*20%</f>
        <v>0</v>
      </c>
      <c r="N13" s="21">
        <f>N12*20%</f>
        <v>0</v>
      </c>
      <c r="O13" s="33">
        <f>O12*20%</f>
        <v>0</v>
      </c>
    </row>
    <row r="14" spans="1:18" ht="16.5" thickBot="1" x14ac:dyDescent="0.3">
      <c r="A14" s="22"/>
      <c r="B14" s="58" t="s">
        <v>9</v>
      </c>
      <c r="C14" s="59"/>
      <c r="D14" s="23"/>
      <c r="E14" s="24"/>
      <c r="F14" s="24"/>
      <c r="G14" s="24"/>
      <c r="H14" s="24"/>
      <c r="I14" s="24"/>
      <c r="J14" s="24"/>
      <c r="K14" s="24"/>
      <c r="L14" s="34">
        <f>SUM(L12:L13)</f>
        <v>0</v>
      </c>
      <c r="M14" s="34">
        <f>SUM(M12:M13)</f>
        <v>0</v>
      </c>
      <c r="N14" s="34">
        <f>SUM(N12:N13)</f>
        <v>0</v>
      </c>
      <c r="O14" s="25">
        <f>SUM(L14:N14)</f>
        <v>0</v>
      </c>
    </row>
    <row r="15" spans="1:18" s="8" customFormat="1" ht="15" x14ac:dyDescent="0.25">
      <c r="B15" s="8" t="s">
        <v>34</v>
      </c>
    </row>
    <row r="17" spans="1:15" x14ac:dyDescent="0.25">
      <c r="B17" s="1" t="s">
        <v>30</v>
      </c>
      <c r="E17" s="1" t="s">
        <v>28</v>
      </c>
      <c r="I17" s="1" t="s">
        <v>29</v>
      </c>
    </row>
    <row r="18" spans="1:15" s="8" customFormat="1" ht="15" x14ac:dyDescent="0.25">
      <c r="B18" s="8" t="s">
        <v>23</v>
      </c>
      <c r="E18" s="8" t="s">
        <v>32</v>
      </c>
      <c r="I18" s="8" t="s">
        <v>24</v>
      </c>
    </row>
    <row r="19" spans="1:15" s="8" customFormat="1" ht="15" x14ac:dyDescent="0.25">
      <c r="B19" s="8" t="s">
        <v>2</v>
      </c>
    </row>
    <row r="21" spans="1:15" x14ac:dyDescent="0.25">
      <c r="B21" s="1" t="s">
        <v>31</v>
      </c>
      <c r="E21" s="1" t="s">
        <v>28</v>
      </c>
      <c r="I21" s="1" t="s">
        <v>29</v>
      </c>
    </row>
    <row r="22" spans="1:15" x14ac:dyDescent="0.25">
      <c r="E22" s="8" t="s">
        <v>32</v>
      </c>
      <c r="F22" s="8"/>
      <c r="G22" s="8"/>
      <c r="H22" s="8"/>
      <c r="I22" s="8" t="s">
        <v>24</v>
      </c>
    </row>
    <row r="23" spans="1:15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</row>
    <row r="24" spans="1:15" s="35" customFormat="1" x14ac:dyDescent="0.25">
      <c r="A24" s="36" t="s">
        <v>27</v>
      </c>
      <c r="B24" s="36"/>
      <c r="C24" s="36"/>
      <c r="D24" s="36"/>
    </row>
    <row r="25" spans="1:15" x14ac:dyDescent="0.25">
      <c r="A25" s="36" t="s">
        <v>35</v>
      </c>
      <c r="B25" s="36"/>
      <c r="C25" s="36"/>
      <c r="D25" s="36"/>
    </row>
    <row r="26" spans="1:15" x14ac:dyDescent="0.25">
      <c r="A26" s="37">
        <v>1</v>
      </c>
      <c r="B26" s="38" t="s">
        <v>7</v>
      </c>
      <c r="C26" s="39" t="s">
        <v>5</v>
      </c>
      <c r="D26" s="40">
        <f>1000*100/120</f>
        <v>833.33</v>
      </c>
    </row>
    <row r="27" spans="1:15" ht="17.25" customHeight="1" x14ac:dyDescent="0.25">
      <c r="A27" s="37">
        <v>2</v>
      </c>
      <c r="B27" s="38" t="s">
        <v>4</v>
      </c>
      <c r="C27" s="39" t="s">
        <v>5</v>
      </c>
      <c r="D27" s="40">
        <f>958*100/120</f>
        <v>798.33</v>
      </c>
    </row>
    <row r="28" spans="1:15" x14ac:dyDescent="0.25">
      <c r="A28" s="37">
        <v>3</v>
      </c>
      <c r="B28" s="38" t="s">
        <v>3</v>
      </c>
      <c r="C28" s="39" t="s">
        <v>5</v>
      </c>
      <c r="D28" s="40">
        <f>940*100/120</f>
        <v>783.33</v>
      </c>
    </row>
  </sheetData>
  <sheetProtection sheet="1" objects="1" scenarios="1" selectLockedCells="1"/>
  <mergeCells count="19">
    <mergeCell ref="A8:O8"/>
    <mergeCell ref="B14:C14"/>
    <mergeCell ref="B12:C12"/>
    <mergeCell ref="O5:O7"/>
    <mergeCell ref="A3:O3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ageMargins left="0.37" right="0.34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Galagan Igor</dc:creator>
  <cp:lastModifiedBy>Shishkina Elena</cp:lastModifiedBy>
  <cp:lastPrinted>2019-02-13T15:04:39Z</cp:lastPrinted>
  <dcterms:created xsi:type="dcterms:W3CDTF">2017-09-06T05:33:41Z</dcterms:created>
  <dcterms:modified xsi:type="dcterms:W3CDTF">2019-02-20T08:49:21Z</dcterms:modified>
</cp:coreProperties>
</file>